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1. OCAK\"/>
    </mc:Choice>
  </mc:AlternateContent>
  <xr:revisionPtr revIDLastSave="0" documentId="13_ncr:1_{5DBE8305-9481-4A3F-99AC-D647D55810B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<sst xmlns="http://schemas.openxmlformats.org/spreadsheetml/2006/main" count="54" uniqueCount="46">
  <si>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</si>
  <si>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</si>
  <si>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</si>
  <si>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</si>
  <si>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</si>
  <si>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</si>
  <si>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</si>
  <si>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</si>
  <si>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</si>
  <si>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</si>
  <si>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</si>
  <si>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</si>
  <si>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</si>
  <si>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</si>
  <si>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</si>
  <si>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</si>
  <si>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</si>
  <si>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</si>
  <si>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</si>
  <si>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</si>
  <si>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</si>
  <si>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</si>
  <si>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</si>
  <si>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</si>
  <si>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</si>
  <si>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</si>
  <si>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</si>
  <si>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</si>
  <si>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</si>
  <si>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</si>
  <si>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</si>
  <si>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</si>
  <si>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</si>
  <si>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</si>
  <si>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</si>
  <si>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</si>
  <si>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</si>
  <si>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MÜMİN KURUOĞULLARI</t>
  </si>
  <si>
    <t>EGE SEFERİ</t>
  </si>
  <si>
    <t>42 ATG 309</t>
  </si>
  <si>
    <t>FERİT AHMET RODOS</t>
  </si>
  <si>
    <t>GÜLHAN TENEKECİLİK</t>
  </si>
  <si>
    <t>01,01,2024</t>
  </si>
  <si>
    <t>TESLİM ALINAN</t>
  </si>
  <si>
    <t>EKSİK</t>
  </si>
  <si>
    <t>AD BLUE - 10 litre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</si>
</sst>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M1" sqref="M1:M2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38</v>
      </c>
      <c r="F2" s="67"/>
      <c r="G2" s="67"/>
      <c r="H2" s="67"/>
      <c r="I2" s="67"/>
      <c r="J2" s="67"/>
      <c r="K2" s="3" t="s">
        <v>3</v>
      </c>
      <c r="L2" s="4">
        <f ca="1">TODAY()</f>
        <v>45294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40</v>
      </c>
      <c r="B5" s="60"/>
      <c r="C5" s="10" t="s">
        <v>42</v>
      </c>
      <c r="D5" s="11"/>
      <c r="E5" s="12">
        <v>47197</v>
      </c>
      <c r="F5" s="1"/>
      <c r="G5" s="13" t="str">
        <f t="shared" ref="G5" si="0">IF(A5="","",(A5))</f>
        <v>FERİT AHMET RODOS</v>
      </c>
      <c r="H5" s="12"/>
      <c r="I5" s="12">
        <v>23110</v>
      </c>
      <c r="J5" s="12"/>
      <c r="K5" s="12">
        <f>IF(G5="","",SUM(E5-H5-I5-J5))</f>
        <v>24087</v>
      </c>
      <c r="L5" s="11"/>
      <c r="M5" s="1"/>
      <c r="N5" s="46">
        <v>200</v>
      </c>
      <c r="O5" s="35"/>
      <c r="P5" s="42">
        <v>1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200</v>
      </c>
    </row>
    <row r="6" spans="1:27" ht="15" customHeight="1" x14ac:dyDescent="0.35">
      <c r="A6" s="59" t="s">
        <v>41</v>
      </c>
      <c r="B6" s="60"/>
      <c r="C6" s="10" t="s">
        <v>42</v>
      </c>
      <c r="D6" s="11"/>
      <c r="E6" s="12">
        <v>3600</v>
      </c>
      <c r="F6" s="1"/>
      <c r="G6" s="13" t="str">
        <f>IF(A6="","",(A6))</f>
        <v>GÜLHAN TENEKECİLİK</v>
      </c>
      <c r="H6" s="12"/>
      <c r="I6" s="12"/>
      <c r="J6" s="12"/>
      <c r="K6" s="12">
        <f t="shared" ref="K6:K19" si="1">IF(G6="","",SUM(E6-H6-I6-J6))</f>
        <v>3600</v>
      </c>
      <c r="L6" s="11"/>
      <c r="M6" s="1"/>
      <c r="N6" s="46">
        <v>100</v>
      </c>
      <c r="O6" s="35"/>
      <c r="P6" s="42">
        <v>2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200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2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40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4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40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2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10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490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5800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39</v>
      </c>
      <c r="C22" s="27"/>
      <c r="D22" s="16" t="s">
        <v>17</v>
      </c>
      <c r="E22" s="17">
        <f>SUM(E5:E21)</f>
        <v>50797</v>
      </c>
      <c r="F22" s="1"/>
      <c r="G22" s="16" t="s">
        <v>17</v>
      </c>
      <c r="H22" s="17">
        <f>SUM(H5:H21)</f>
        <v>5800</v>
      </c>
      <c r="I22" s="17">
        <f>SUM(I5:I21)</f>
        <v>23110</v>
      </c>
      <c r="J22" s="17">
        <f>SUM(J5:J21)</f>
        <v>0</v>
      </c>
      <c r="K22" s="17">
        <f>SUM(K5:K21)</f>
        <v>27687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10402</v>
      </c>
      <c r="D25" s="18">
        <v>11705</v>
      </c>
      <c r="E25" s="19">
        <f>IF(C25="","",SUM(D25-C25))</f>
        <v>1303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4735</v>
      </c>
      <c r="D26" s="21"/>
      <c r="E26" s="20">
        <f>IF(C26="","",SUM(C26/E25))</f>
        <v>3.6339217191097468</v>
      </c>
      <c r="F26" s="1"/>
      <c r="G26" s="11" t="s">
        <v>26</v>
      </c>
      <c r="H26" s="12">
        <v>4735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5265</v>
      </c>
      <c r="D27" s="21"/>
      <c r="E27" s="22">
        <f>SUM(C27/E22)</f>
        <v>0.10364785321967833</v>
      </c>
      <c r="F27" s="1"/>
      <c r="G27" s="11" t="s">
        <v>28</v>
      </c>
      <c r="H27" s="12">
        <v>375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 t="s">
        <v>45</v>
      </c>
      <c r="H29" s="12">
        <v>155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5265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535</v>
      </c>
      <c r="D36" s="1"/>
      <c r="E36" s="1"/>
      <c r="F36" s="1"/>
      <c r="G36" s="26" t="s">
        <v>31</v>
      </c>
      <c r="H36" s="15">
        <f>IF(H33="","",SUM(H22-H33))</f>
        <v>535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26" t="s">
        <v>43</v>
      </c>
      <c r="H38" s="15">
        <v>490</v>
      </c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44</v>
      </c>
      <c r="H40" s="15">
        <f>SUM(H36-H38)</f>
        <v>45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2024-01-03T07:32:05Z</cp:lastPrinted>
  <dcterms:created xsi:type="dcterms:W3CDTF">2022-08-24T05:29:34Z</dcterms:created>
  <dcterms:modified xsi:type="dcterms:W3CDTF">2024-01-03T15:01:31Z</dcterms:modified>
</cp:coreProperties>
</file>